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 activeTab="1"/>
  </bookViews>
  <sheets>
    <sheet name="Отчет по договору управл-я № 11" sheetId="1" r:id="rId1"/>
    <sheet name="Ком.услуги" sheetId="3" r:id="rId2"/>
  </sheets>
  <calcPr calcId="125725" refMode="R1C1"/>
</workbook>
</file>

<file path=xl/calcChain.xml><?xml version="1.0" encoding="utf-8"?>
<calcChain xmlns="http://schemas.openxmlformats.org/spreadsheetml/2006/main">
  <c r="E13" i="3"/>
  <c r="E14"/>
  <c r="E11"/>
  <c r="E9"/>
  <c r="F15" l="1"/>
  <c r="D14"/>
  <c r="F13"/>
  <c r="F11"/>
  <c r="F9"/>
  <c r="B9" i="1"/>
  <c r="F16" i="3" l="1"/>
  <c r="B8" i="1"/>
  <c r="B23" l="1"/>
</calcChain>
</file>

<file path=xl/sharedStrings.xml><?xml version="1.0" encoding="utf-8"?>
<sst xmlns="http://schemas.openxmlformats.org/spreadsheetml/2006/main" count="72" uniqueCount="54">
  <si>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</si>
  <si>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</si>
  <si>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</si>
  <si>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</si>
  <si>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</si>
  <si>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</si>
  <si>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</si>
  <si>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</si>
  <si>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</si>
  <si>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</si>
  <si>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</si>
  <si>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</si>
  <si>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</si>
  <si>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</si>
  <si>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</si>
  <si>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</si>
  <si>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</si>
  <si>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</si>
  <si>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</si>
  <si>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</si>
  <si>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</si>
  <si>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</si>
  <si>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</si>
  <si>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</si>
  <si>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</si>
  <si>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</si>
  <si>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</si>
  <si>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</si>
  <si>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</si>
  <si>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</si>
  <si>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</si>
  <si>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</si>
  <si>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</si>
  <si>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</si>
  <si>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</si>
  <si>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</si>
  <si>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</si>
  <si>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</si>
  <si>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</si>
  <si>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</si>
  <si>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</si>
  <si>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</si>
  <si>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</si>
  <si>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</si>
  <si>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по жилому дому № 11 по ул. Лазурная</t>
  </si>
  <si>
    <t>Остаток средств на конец года</t>
  </si>
  <si>
    <t>подпитка*</t>
  </si>
  <si>
    <t>подпитка**</t>
  </si>
  <si>
    <t>23,775 м³</t>
  </si>
  <si>
    <t>4,97 м³</t>
  </si>
  <si>
    <t>2235,303 Гкал</t>
  </si>
  <si>
    <t>268,337 Гкал</t>
  </si>
  <si>
    <t>24093 м³</t>
  </si>
  <si>
    <t>303364 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</si>
</sst>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workbookViewId="0">
      <selection activeCell="B11" sqref="B11:B2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44</v>
      </c>
      <c r="B3" s="25"/>
    </row>
    <row r="4" spans="1:3" ht="15.75">
      <c r="A4" s="7"/>
      <c r="B4" s="7"/>
    </row>
    <row r="5" spans="1:3" ht="15.75">
      <c r="A5" s="9" t="s">
        <v>19</v>
      </c>
      <c r="B5" s="12">
        <v>0</v>
      </c>
      <c r="C5" s="13" t="s">
        <v>20</v>
      </c>
    </row>
    <row r="6" spans="1:3" ht="15.75">
      <c r="A6" s="9" t="s">
        <v>14</v>
      </c>
      <c r="B6" s="12">
        <v>1651706.04</v>
      </c>
      <c r="C6" s="13" t="s">
        <v>20</v>
      </c>
    </row>
    <row r="7" spans="1:3" ht="15.75">
      <c r="A7" s="9" t="s">
        <v>15</v>
      </c>
      <c r="B7" s="12">
        <v>655576.43999999994</v>
      </c>
      <c r="C7" s="13" t="s">
        <v>20</v>
      </c>
    </row>
    <row r="8" spans="1:3" ht="31.5">
      <c r="A8" s="9" t="s">
        <v>16</v>
      </c>
      <c r="B8" s="12">
        <f>B7+B6</f>
        <v>2307282.48</v>
      </c>
      <c r="C8" s="13" t="s">
        <v>20</v>
      </c>
    </row>
    <row r="9" spans="1:3" ht="31.5">
      <c r="A9" s="9" t="s">
        <v>17</v>
      </c>
      <c r="B9" s="8">
        <f>SUM(B11:B22)</f>
        <v>2317042.934384577</v>
      </c>
      <c r="C9" s="13" t="s">
        <v>20</v>
      </c>
    </row>
    <row r="10" spans="1:3" ht="15.75">
      <c r="A10" s="11" t="s">
        <v>18</v>
      </c>
      <c r="B10" s="10"/>
      <c r="C10" s="13"/>
    </row>
    <row r="11" spans="1:3" ht="32.25" customHeight="1">
      <c r="A11" s="5" t="s">
        <v>10</v>
      </c>
      <c r="B11" s="8">
        <v>112006.41625106067</v>
      </c>
      <c r="C11" s="13" t="s">
        <v>20</v>
      </c>
    </row>
    <row r="12" spans="1:3" ht="31.5" customHeight="1">
      <c r="A12" s="5" t="s">
        <v>9</v>
      </c>
      <c r="B12" s="8">
        <v>197270.96039298503</v>
      </c>
      <c r="C12" s="13" t="s">
        <v>20</v>
      </c>
    </row>
    <row r="13" spans="1:3" ht="31.5">
      <c r="A13" s="5" t="s">
        <v>7</v>
      </c>
      <c r="B13" s="8">
        <v>196594.0067995034</v>
      </c>
      <c r="C13" s="13" t="s">
        <v>20</v>
      </c>
    </row>
    <row r="14" spans="1:3" ht="24.95" customHeight="1">
      <c r="A14" s="5" t="s">
        <v>6</v>
      </c>
      <c r="B14" s="8">
        <v>108267.616033249</v>
      </c>
      <c r="C14" s="13" t="s">
        <v>20</v>
      </c>
    </row>
    <row r="15" spans="1:3" ht="31.5">
      <c r="A15" s="5" t="s">
        <v>8</v>
      </c>
      <c r="B15" s="8">
        <v>43950.677419354841</v>
      </c>
      <c r="C15" s="13" t="s">
        <v>20</v>
      </c>
    </row>
    <row r="16" spans="1:3" ht="15.75">
      <c r="A16" s="5" t="s">
        <v>5</v>
      </c>
      <c r="B16" s="8">
        <v>38501.054813420291</v>
      </c>
      <c r="C16" s="13" t="s">
        <v>20</v>
      </c>
    </row>
    <row r="17" spans="1:3" ht="15.75">
      <c r="A17" s="5" t="s">
        <v>4</v>
      </c>
      <c r="B17" s="8">
        <v>224928</v>
      </c>
      <c r="C17" s="13" t="s">
        <v>20</v>
      </c>
    </row>
    <row r="18" spans="1:3" ht="48.75" customHeight="1">
      <c r="A18" s="5" t="s">
        <v>3</v>
      </c>
      <c r="B18" s="8">
        <v>447600.89714059769</v>
      </c>
      <c r="C18" s="13" t="s">
        <v>20</v>
      </c>
    </row>
    <row r="19" spans="1:3" ht="47.25">
      <c r="A19" s="5" t="s">
        <v>2</v>
      </c>
      <c r="B19" s="8">
        <v>47790</v>
      </c>
      <c r="C19" s="13" t="s">
        <v>20</v>
      </c>
    </row>
    <row r="20" spans="1:3" s="6" customFormat="1" ht="31.5">
      <c r="A20" s="5" t="s">
        <v>1</v>
      </c>
      <c r="B20" s="8">
        <v>100840.470164628</v>
      </c>
      <c r="C20" s="13" t="s">
        <v>20</v>
      </c>
    </row>
    <row r="21" spans="1:3" ht="24.95" customHeight="1">
      <c r="A21" s="5" t="s">
        <v>0</v>
      </c>
      <c r="B21" s="8">
        <v>602178.37707292172</v>
      </c>
      <c r="C21" s="13" t="s">
        <v>20</v>
      </c>
    </row>
    <row r="22" spans="1:3" ht="24.75" customHeight="1">
      <c r="A22" s="5" t="s">
        <v>13</v>
      </c>
      <c r="B22" s="8">
        <v>197114.45829685635</v>
      </c>
      <c r="C22" s="13" t="s">
        <v>20</v>
      </c>
    </row>
    <row r="23" spans="1:3" ht="15.75">
      <c r="A23" s="5" t="s">
        <v>45</v>
      </c>
      <c r="B23" s="12">
        <f>B5+B8-B9</f>
        <v>-9760.4543845769949</v>
      </c>
      <c r="C23" s="13" t="s">
        <v>20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16" sqref="A16:E16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1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31" t="s">
        <v>21</v>
      </c>
      <c r="B1" s="31"/>
      <c r="C1" s="31"/>
      <c r="D1" s="31"/>
      <c r="E1" s="31"/>
      <c r="F1" s="31"/>
    </row>
    <row r="4" spans="1:6" ht="18.75">
      <c r="A4" s="32" t="s">
        <v>22</v>
      </c>
      <c r="B4" s="32"/>
      <c r="C4" s="32"/>
      <c r="D4" s="32"/>
      <c r="E4" s="32"/>
      <c r="F4" s="32"/>
    </row>
    <row r="5" spans="1:6" ht="18.75">
      <c r="A5" s="33" t="s">
        <v>44</v>
      </c>
      <c r="B5" s="33"/>
      <c r="C5" s="33"/>
      <c r="D5" s="33"/>
      <c r="E5" s="33"/>
      <c r="F5" s="33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22" t="s">
        <v>23</v>
      </c>
      <c r="B8" s="22" t="s">
        <v>24</v>
      </c>
      <c r="C8" s="22" t="s">
        <v>25</v>
      </c>
      <c r="D8" s="22" t="s">
        <v>26</v>
      </c>
      <c r="E8" s="23" t="s">
        <v>27</v>
      </c>
      <c r="F8" s="18" t="s">
        <v>28</v>
      </c>
    </row>
    <row r="9" spans="1:6" ht="24.75" customHeight="1">
      <c r="A9" s="27" t="s">
        <v>29</v>
      </c>
      <c r="B9" s="19" t="s">
        <v>30</v>
      </c>
      <c r="C9" s="27" t="s">
        <v>31</v>
      </c>
      <c r="D9" s="24" t="s">
        <v>50</v>
      </c>
      <c r="E9" s="20">
        <f>1964624.12+386166.99</f>
        <v>2350791.1100000003</v>
      </c>
      <c r="F9" s="30">
        <f>E9+E10</f>
        <v>2353119.91</v>
      </c>
    </row>
    <row r="10" spans="1:6" ht="24.75" customHeight="1">
      <c r="A10" s="28"/>
      <c r="B10" s="19" t="s">
        <v>46</v>
      </c>
      <c r="C10" s="28"/>
      <c r="D10" s="24" t="s">
        <v>48</v>
      </c>
      <c r="E10" s="20">
        <v>2328.8000000000002</v>
      </c>
      <c r="F10" s="30"/>
    </row>
    <row r="11" spans="1:6" ht="24.75" customHeight="1">
      <c r="A11" s="28"/>
      <c r="B11" s="19" t="s">
        <v>32</v>
      </c>
      <c r="C11" s="28"/>
      <c r="D11" s="24" t="s">
        <v>51</v>
      </c>
      <c r="E11" s="20">
        <f>271657.06+25648.77</f>
        <v>297305.83</v>
      </c>
      <c r="F11" s="30">
        <f>E11+E12</f>
        <v>297792.65000000002</v>
      </c>
    </row>
    <row r="12" spans="1:6" ht="24.75" customHeight="1">
      <c r="A12" s="29"/>
      <c r="B12" s="19" t="s">
        <v>47</v>
      </c>
      <c r="C12" s="29"/>
      <c r="D12" s="24" t="s">
        <v>49</v>
      </c>
      <c r="E12" s="20">
        <v>486.82</v>
      </c>
      <c r="F12" s="30"/>
    </row>
    <row r="13" spans="1:6" ht="24.75" customHeight="1">
      <c r="A13" s="26" t="s">
        <v>33</v>
      </c>
      <c r="B13" s="19" t="s">
        <v>34</v>
      </c>
      <c r="C13" s="22" t="s">
        <v>35</v>
      </c>
      <c r="D13" s="24" t="s">
        <v>52</v>
      </c>
      <c r="E13" s="20">
        <f>182496.9+32111.34</f>
        <v>214608.24</v>
      </c>
      <c r="F13" s="30">
        <f>E13+E14</f>
        <v>432457.94999999995</v>
      </c>
    </row>
    <row r="14" spans="1:6" ht="24.75" customHeight="1">
      <c r="A14" s="26"/>
      <c r="B14" s="19" t="s">
        <v>36</v>
      </c>
      <c r="C14" s="22" t="s">
        <v>37</v>
      </c>
      <c r="D14" s="22" t="str">
        <f>D13</f>
        <v>24093 м³</v>
      </c>
      <c r="E14" s="20">
        <f>185224.09+32625.62</f>
        <v>217849.71</v>
      </c>
      <c r="F14" s="30"/>
    </row>
    <row r="15" spans="1:6" ht="24.75" customHeight="1">
      <c r="A15" s="22" t="s">
        <v>38</v>
      </c>
      <c r="B15" s="19" t="s">
        <v>39</v>
      </c>
      <c r="C15" s="22" t="s">
        <v>40</v>
      </c>
      <c r="D15" s="24" t="s">
        <v>53</v>
      </c>
      <c r="E15" s="20">
        <v>489844.29</v>
      </c>
      <c r="F15" s="20">
        <f>E15</f>
        <v>489844.29</v>
      </c>
    </row>
    <row r="16" spans="1:6" ht="24.75" customHeight="1">
      <c r="A16" s="26" t="s">
        <v>41</v>
      </c>
      <c r="B16" s="26"/>
      <c r="C16" s="26"/>
      <c r="D16" s="26"/>
      <c r="E16" s="26"/>
      <c r="F16" s="20">
        <f>SUM(F9:F15)</f>
        <v>3573214.8</v>
      </c>
    </row>
    <row r="18" spans="1:1">
      <c r="A18" s="14" t="s">
        <v>42</v>
      </c>
    </row>
    <row r="19" spans="1:1">
      <c r="A19" s="14" t="s">
        <v>43</v>
      </c>
    </row>
  </sheetData>
  <mergeCells count="10">
    <mergeCell ref="A1:F1"/>
    <mergeCell ref="A4:F4"/>
    <mergeCell ref="A5:F5"/>
    <mergeCell ref="A16:E16"/>
    <mergeCell ref="A9:A12"/>
    <mergeCell ref="C9:C12"/>
    <mergeCell ref="F9:F10"/>
    <mergeCell ref="F11:F12"/>
    <mergeCell ref="A13:A14"/>
    <mergeCell ref="F13:F14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управл-я № 11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2015-04-07T09:45:08Z</cp:lastPrinted>
  <dcterms:created xsi:type="dcterms:W3CDTF">2015-04-03T04:44:59Z</dcterms:created>
  <dcterms:modified xsi:type="dcterms:W3CDTF">2015-04-07T13:19:50Z</dcterms:modified>
</cp:coreProperties>
</file>